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5" i="1" l="1"/>
  <c r="J195" i="1"/>
  <c r="I195" i="1"/>
  <c r="H195" i="1"/>
  <c r="G195" i="1"/>
  <c r="F195" i="1"/>
</calcChain>
</file>

<file path=xl/sharedStrings.xml><?xml version="1.0" encoding="utf-8"?>
<sst xmlns="http://schemas.openxmlformats.org/spreadsheetml/2006/main" count="280" uniqueCount="92">
  <si>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</si>
  <si>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</si>
  <si>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</si>
  <si>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</si>
  <si>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</si>
  <si>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</si>
  <si>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</si>
  <si>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</si>
  <si>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</si>
  <si>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</si>
  <si>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</si>
  <si>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</si>
  <si>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</si>
  <si>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</si>
  <si>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</si>
  <si>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</si>
  <si>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</si>
  <si>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</si>
  <si>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</si>
  <si>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</si>
  <si>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</si>
  <si>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</si>
  <si>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</si>
  <si>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</si>
  <si>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</si>
  <si>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</si>
  <si>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</si>
  <si>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</si>
  <si>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</si>
  <si>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</si>
  <si>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</si>
  <si>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</si>
  <si>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</si>
  <si>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</si>
  <si>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</si>
  <si>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</si>
  <si>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</si>
  <si>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</si>
  <si>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</si>
  <si>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 и сахаром</t>
  </si>
  <si>
    <t>Хлеб пшеничный</t>
  </si>
  <si>
    <t>54-4г,54-4м,54-3соус</t>
  </si>
  <si>
    <t>54-3гн</t>
  </si>
  <si>
    <t>Пром.</t>
  </si>
  <si>
    <t>Каша жидкая молочная пшенная</t>
  </si>
  <si>
    <t>54-24к</t>
  </si>
  <si>
    <t>Какао с молоком</t>
  </si>
  <si>
    <t>54-21гн</t>
  </si>
  <si>
    <t>Яблоко</t>
  </si>
  <si>
    <t>54-11р,54-11г</t>
  </si>
  <si>
    <t>Чай с сахаром</t>
  </si>
  <si>
    <t>54-2гн</t>
  </si>
  <si>
    <t>Хлеб ржаной</t>
  </si>
  <si>
    <t>Гуляш из говядины с кашей перловой</t>
  </si>
  <si>
    <t xml:space="preserve">Кисель </t>
  </si>
  <si>
    <t>54-2м,54-5г</t>
  </si>
  <si>
    <t>Плов с курицей</t>
  </si>
  <si>
    <t>54-12м</t>
  </si>
  <si>
    <t>Чай с медом</t>
  </si>
  <si>
    <t>54-11гн</t>
  </si>
  <si>
    <t>Апельсин</t>
  </si>
  <si>
    <t>Каша жидкая молочная рисовая</t>
  </si>
  <si>
    <t>54-25.1к</t>
  </si>
  <si>
    <t>Груша</t>
  </si>
  <si>
    <t>54-7м,54-1г,54-3 соус</t>
  </si>
  <si>
    <t>Кисель</t>
  </si>
  <si>
    <t>Чай с яблоком и сахаром</t>
  </si>
  <si>
    <t>54-46гн</t>
  </si>
  <si>
    <t>Компот из свежих яблок</t>
  </si>
  <si>
    <t>54-32</t>
  </si>
  <si>
    <t>Котлета из говядины с макаронами отварными с соусом</t>
  </si>
  <si>
    <t>Капуста тушеная с мясом</t>
  </si>
  <si>
    <t>54-10м</t>
  </si>
  <si>
    <t>54-14р,54-11г</t>
  </si>
  <si>
    <t>МАОУ "Казанская ООШ"</t>
  </si>
  <si>
    <t>Рябых И.В.</t>
  </si>
  <si>
    <t>И.О. Директора школы</t>
  </si>
  <si>
    <t>Котлета рыбная любительская (минтай) с картофельным пюре и соусом</t>
  </si>
  <si>
    <t>Хлеб с сыром твердых сортов</t>
  </si>
  <si>
    <t>Пром.54-1з</t>
  </si>
  <si>
    <t>Бутерброд с сыром твердых сортов</t>
  </si>
  <si>
    <t>Картофельное пюре с рыбой тушенной в томате с овощами (минтай)</t>
  </si>
  <si>
    <t>Пром.53-19з</t>
  </si>
  <si>
    <t>Тефтели из говядины  с кашей гречневой рассыпчатой и соусом белым основным</t>
  </si>
  <si>
    <t>54-16м,54-4г,54-2соус</t>
  </si>
  <si>
    <t>53-19з,54-1з</t>
  </si>
  <si>
    <t>Пром.53-19з,54-1з</t>
  </si>
  <si>
    <t>Бутерброд с маслом сливочном</t>
  </si>
  <si>
    <t>Хлеб с маслом сливочным</t>
  </si>
  <si>
    <t>Бутерброд с маслом сливочным и сыром</t>
  </si>
  <si>
    <t>Каша гречневая рассыпчатая с котлетой из говядины и  соусом красным основным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</si>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</sst>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G92" sqref="G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74</v>
      </c>
      <c r="D1" s="65"/>
      <c r="E1" s="65"/>
      <c r="F1" s="12" t="s">
        <v>16</v>
      </c>
      <c r="G1" s="2" t="s">
        <v>17</v>
      </c>
      <c r="H1" s="66" t="s">
        <v>76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75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90</v>
      </c>
      <c r="F6" s="40">
        <v>270</v>
      </c>
      <c r="G6" s="40">
        <v>26</v>
      </c>
      <c r="H6" s="40">
        <v>23</v>
      </c>
      <c r="I6" s="40">
        <v>53</v>
      </c>
      <c r="J6" s="40">
        <v>521</v>
      </c>
      <c r="K6" s="41" t="s">
        <v>41</v>
      </c>
      <c r="L6" s="40">
        <v>58.95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</v>
      </c>
      <c r="H8" s="43">
        <v>0</v>
      </c>
      <c r="I8" s="43">
        <v>7</v>
      </c>
      <c r="J8" s="43">
        <v>28</v>
      </c>
      <c r="K8" s="44" t="s">
        <v>42</v>
      </c>
      <c r="L8" s="43">
        <v>2.92</v>
      </c>
    </row>
    <row r="9" spans="1:12" ht="15" x14ac:dyDescent="0.25">
      <c r="A9" s="23"/>
      <c r="B9" s="15"/>
      <c r="C9" s="11"/>
      <c r="D9" s="7" t="s">
        <v>23</v>
      </c>
      <c r="E9" s="42" t="s">
        <v>52</v>
      </c>
      <c r="F9" s="43">
        <v>15</v>
      </c>
      <c r="G9" s="43">
        <v>0</v>
      </c>
      <c r="H9" s="43">
        <v>0</v>
      </c>
      <c r="I9" s="43">
        <v>7</v>
      </c>
      <c r="J9" s="43">
        <v>35</v>
      </c>
      <c r="K9" s="44" t="s">
        <v>43</v>
      </c>
      <c r="L9" s="43">
        <v>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 t="s">
        <v>91</v>
      </c>
      <c r="E11" s="62" t="s">
        <v>78</v>
      </c>
      <c r="F11" s="43">
        <v>25</v>
      </c>
      <c r="G11" s="43">
        <v>6</v>
      </c>
      <c r="H11" s="43">
        <v>4</v>
      </c>
      <c r="I11" s="43">
        <v>5</v>
      </c>
      <c r="J11" s="43">
        <v>78</v>
      </c>
      <c r="K11" s="44" t="s">
        <v>79</v>
      </c>
      <c r="L11" s="43">
        <v>8.1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32</v>
      </c>
      <c r="H13" s="19">
        <f t="shared" si="0"/>
        <v>27</v>
      </c>
      <c r="I13" s="19">
        <f t="shared" si="0"/>
        <v>72</v>
      </c>
      <c r="J13" s="19">
        <f t="shared" si="0"/>
        <v>662</v>
      </c>
      <c r="K13" s="25"/>
      <c r="L13" s="19">
        <f t="shared" ref="L13" si="1">SUM(L6:L12)</f>
        <v>70.97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510</v>
      </c>
      <c r="G24" s="32">
        <f t="shared" ref="G24:J24" si="4">G13+G23</f>
        <v>32</v>
      </c>
      <c r="H24" s="32">
        <f t="shared" si="4"/>
        <v>27</v>
      </c>
      <c r="I24" s="32">
        <f t="shared" si="4"/>
        <v>72</v>
      </c>
      <c r="J24" s="32">
        <f t="shared" si="4"/>
        <v>662</v>
      </c>
      <c r="K24" s="32"/>
      <c r="L24" s="32">
        <f t="shared" ref="L24" si="5">L13+L23</f>
        <v>70.97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40">
        <v>6</v>
      </c>
      <c r="H25" s="40">
        <v>8</v>
      </c>
      <c r="I25" s="40">
        <v>28</v>
      </c>
      <c r="J25" s="40">
        <v>206</v>
      </c>
      <c r="K25" s="41" t="s">
        <v>45</v>
      </c>
      <c r="L25" s="40">
        <v>11.05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5</v>
      </c>
      <c r="H27" s="43">
        <v>35</v>
      </c>
      <c r="I27" s="43">
        <v>13</v>
      </c>
      <c r="J27" s="43">
        <v>100</v>
      </c>
      <c r="K27" s="44" t="s">
        <v>47</v>
      </c>
      <c r="L27" s="43">
        <v>10.85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20</v>
      </c>
      <c r="G28" s="43">
        <v>1</v>
      </c>
      <c r="H28" s="43">
        <v>0</v>
      </c>
      <c r="I28" s="43">
        <v>12</v>
      </c>
      <c r="J28" s="43">
        <v>43</v>
      </c>
      <c r="K28" s="44" t="s">
        <v>43</v>
      </c>
      <c r="L28" s="43">
        <v>1.04</v>
      </c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160</v>
      </c>
      <c r="G29" s="43">
        <v>1</v>
      </c>
      <c r="H29" s="43">
        <v>1</v>
      </c>
      <c r="I29" s="43">
        <v>16</v>
      </c>
      <c r="J29" s="43">
        <v>71</v>
      </c>
      <c r="K29" s="44" t="s">
        <v>43</v>
      </c>
      <c r="L29" s="43">
        <v>10.4</v>
      </c>
    </row>
    <row r="30" spans="1:12" ht="25.5" x14ac:dyDescent="0.25">
      <c r="A30" s="14"/>
      <c r="B30" s="15"/>
      <c r="C30" s="11"/>
      <c r="D30" s="59" t="s">
        <v>26</v>
      </c>
      <c r="E30" s="58" t="s">
        <v>80</v>
      </c>
      <c r="F30" s="57">
        <v>60</v>
      </c>
      <c r="G30" s="57">
        <v>9</v>
      </c>
      <c r="H30" s="57">
        <v>9</v>
      </c>
      <c r="I30" s="57">
        <v>9</v>
      </c>
      <c r="J30" s="57">
        <v>171</v>
      </c>
      <c r="K30" s="60" t="s">
        <v>79</v>
      </c>
      <c r="L30" s="57">
        <v>18.2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22</v>
      </c>
      <c r="H32" s="19">
        <f t="shared" ref="H32" si="7">SUM(H25:H31)</f>
        <v>53</v>
      </c>
      <c r="I32" s="19">
        <f t="shared" ref="I32" si="8">SUM(I25:I31)</f>
        <v>78</v>
      </c>
      <c r="J32" s="19">
        <f t="shared" ref="J32:L32" si="9">SUM(J25:J31)</f>
        <v>591</v>
      </c>
      <c r="K32" s="25"/>
      <c r="L32" s="19">
        <f t="shared" si="9"/>
        <v>51.539999999999992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590</v>
      </c>
      <c r="G43" s="32">
        <f t="shared" ref="G43" si="14">G32+G42</f>
        <v>22</v>
      </c>
      <c r="H43" s="32">
        <f t="shared" ref="H43" si="15">H32+H42</f>
        <v>53</v>
      </c>
      <c r="I43" s="32">
        <f t="shared" ref="I43" si="16">I32+I42</f>
        <v>78</v>
      </c>
      <c r="J43" s="32">
        <f t="shared" ref="J43:L43" si="17">J32+J42</f>
        <v>591</v>
      </c>
      <c r="K43" s="32"/>
      <c r="L43" s="32">
        <f t="shared" si="17"/>
        <v>51.539999999999992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81</v>
      </c>
      <c r="F44" s="40">
        <v>240</v>
      </c>
      <c r="G44" s="40">
        <v>16</v>
      </c>
      <c r="H44" s="40">
        <v>12</v>
      </c>
      <c r="I44" s="40">
        <v>25</v>
      </c>
      <c r="J44" s="40">
        <v>271</v>
      </c>
      <c r="K44" s="41" t="s">
        <v>49</v>
      </c>
      <c r="L44" s="40">
        <v>46.69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6</v>
      </c>
      <c r="J46" s="43">
        <v>27</v>
      </c>
      <c r="K46" s="44" t="s">
        <v>51</v>
      </c>
      <c r="L46" s="43">
        <v>1.95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20</v>
      </c>
      <c r="G47" s="43">
        <v>1</v>
      </c>
      <c r="H47" s="43">
        <v>0</v>
      </c>
      <c r="I47" s="43">
        <v>8</v>
      </c>
      <c r="J47" s="43">
        <v>76</v>
      </c>
      <c r="K47" s="44" t="s">
        <v>43</v>
      </c>
      <c r="L47" s="43">
        <v>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 x14ac:dyDescent="0.25">
      <c r="A49" s="23"/>
      <c r="B49" s="15"/>
      <c r="C49" s="11"/>
      <c r="D49" s="6" t="s">
        <v>26</v>
      </c>
      <c r="E49" s="61" t="s">
        <v>87</v>
      </c>
      <c r="F49" s="43">
        <v>60</v>
      </c>
      <c r="G49" s="43">
        <v>1</v>
      </c>
      <c r="H49" s="43">
        <v>7</v>
      </c>
      <c r="I49" s="43">
        <v>8</v>
      </c>
      <c r="J49" s="43">
        <v>96</v>
      </c>
      <c r="K49" s="44" t="s">
        <v>82</v>
      </c>
      <c r="L49" s="43">
        <v>8.64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18</v>
      </c>
      <c r="H51" s="19">
        <f t="shared" ref="H51" si="19">SUM(H44:H50)</f>
        <v>19</v>
      </c>
      <c r="I51" s="19">
        <f t="shared" ref="I51" si="20">SUM(I44:I50)</f>
        <v>47</v>
      </c>
      <c r="J51" s="19">
        <f t="shared" ref="J51:L51" si="21">SUM(J44:J50)</f>
        <v>470</v>
      </c>
      <c r="K51" s="25"/>
      <c r="L51" s="19">
        <f t="shared" si="21"/>
        <v>58.28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520</v>
      </c>
      <c r="G62" s="32">
        <f t="shared" ref="G62" si="26">G51+G61</f>
        <v>18</v>
      </c>
      <c r="H62" s="32">
        <f t="shared" ref="H62" si="27">H51+H61</f>
        <v>19</v>
      </c>
      <c r="I62" s="32">
        <f t="shared" ref="I62" si="28">I51+I61</f>
        <v>47</v>
      </c>
      <c r="J62" s="32">
        <f t="shared" ref="J62:L62" si="29">J51+J61</f>
        <v>470</v>
      </c>
      <c r="K62" s="32"/>
      <c r="L62" s="32">
        <f t="shared" si="29"/>
        <v>58.28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250</v>
      </c>
      <c r="G63" s="40">
        <v>21</v>
      </c>
      <c r="H63" s="40">
        <v>22</v>
      </c>
      <c r="I63" s="40">
        <v>34</v>
      </c>
      <c r="J63" s="40">
        <v>419</v>
      </c>
      <c r="K63" s="41" t="s">
        <v>55</v>
      </c>
      <c r="L63" s="40">
        <v>59.14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</v>
      </c>
      <c r="H65" s="43">
        <v>0</v>
      </c>
      <c r="I65" s="43">
        <v>30</v>
      </c>
      <c r="J65" s="43">
        <v>120</v>
      </c>
      <c r="K65" s="44">
        <v>648</v>
      </c>
      <c r="L65" s="43">
        <v>6.98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25</v>
      </c>
      <c r="G66" s="43">
        <v>1.9</v>
      </c>
      <c r="H66" s="43">
        <v>0.2</v>
      </c>
      <c r="I66" s="43">
        <v>12.3</v>
      </c>
      <c r="J66" s="43">
        <v>58.6</v>
      </c>
      <c r="K66" s="44" t="s">
        <v>43</v>
      </c>
      <c r="L66" s="43">
        <v>1.3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32</v>
      </c>
      <c r="E68" s="42" t="s">
        <v>52</v>
      </c>
      <c r="F68" s="43">
        <v>25</v>
      </c>
      <c r="G68" s="43">
        <v>1.7</v>
      </c>
      <c r="H68" s="43">
        <v>0.3</v>
      </c>
      <c r="I68" s="43">
        <v>8.4</v>
      </c>
      <c r="J68" s="43">
        <v>42.7</v>
      </c>
      <c r="K68" s="44" t="s">
        <v>43</v>
      </c>
      <c r="L68" s="43">
        <v>1.3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24.599999999999998</v>
      </c>
      <c r="H70" s="19">
        <f t="shared" ref="H70" si="31">SUM(H63:H69)</f>
        <v>22.5</v>
      </c>
      <c r="I70" s="19">
        <f t="shared" ref="I70" si="32">SUM(I63:I69)</f>
        <v>84.7</v>
      </c>
      <c r="J70" s="19">
        <f t="shared" ref="J70:L70" si="33">SUM(J63:J69)</f>
        <v>640.30000000000007</v>
      </c>
      <c r="K70" s="25"/>
      <c r="L70" s="19">
        <f t="shared" si="33"/>
        <v>68.72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500</v>
      </c>
      <c r="G81" s="32">
        <f t="shared" ref="G81" si="38">G70+G80</f>
        <v>24.599999999999998</v>
      </c>
      <c r="H81" s="32">
        <f t="shared" ref="H81" si="39">H70+H80</f>
        <v>22.5</v>
      </c>
      <c r="I81" s="32">
        <f t="shared" ref="I81" si="40">I70+I80</f>
        <v>84.7</v>
      </c>
      <c r="J81" s="32">
        <f t="shared" ref="J81:L81" si="41">J70+J80</f>
        <v>640.30000000000007</v>
      </c>
      <c r="K81" s="32"/>
      <c r="L81" s="32">
        <f t="shared" si="41"/>
        <v>68.72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27</v>
      </c>
      <c r="H82" s="40">
        <v>8</v>
      </c>
      <c r="I82" s="40">
        <v>33</v>
      </c>
      <c r="J82" s="40">
        <v>315</v>
      </c>
      <c r="K82" s="41" t="s">
        <v>57</v>
      </c>
      <c r="L82" s="40">
        <v>42.29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62" t="s">
        <v>58</v>
      </c>
      <c r="F84" s="43">
        <v>200</v>
      </c>
      <c r="G84" s="43">
        <v>0</v>
      </c>
      <c r="H84" s="43">
        <v>0</v>
      </c>
      <c r="I84" s="43">
        <v>7</v>
      </c>
      <c r="J84" s="43">
        <v>31</v>
      </c>
      <c r="K84" s="44" t="s">
        <v>59</v>
      </c>
      <c r="L84" s="43">
        <v>6.4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25</v>
      </c>
      <c r="G85" s="43">
        <v>2</v>
      </c>
      <c r="H85" s="43">
        <v>0</v>
      </c>
      <c r="I85" s="43">
        <v>12</v>
      </c>
      <c r="J85" s="43">
        <v>59</v>
      </c>
      <c r="K85" s="44" t="s">
        <v>43</v>
      </c>
      <c r="L85" s="43">
        <v>1.3</v>
      </c>
    </row>
    <row r="86" spans="1:12" ht="15" x14ac:dyDescent="0.25">
      <c r="A86" s="23"/>
      <c r="B86" s="15"/>
      <c r="C86" s="11"/>
      <c r="D86" s="7" t="s">
        <v>24</v>
      </c>
      <c r="E86" s="42" t="s">
        <v>60</v>
      </c>
      <c r="F86" s="43">
        <v>150</v>
      </c>
      <c r="G86" s="43">
        <v>1</v>
      </c>
      <c r="H86" s="43">
        <v>0</v>
      </c>
      <c r="I86" s="43">
        <v>10</v>
      </c>
      <c r="J86" s="43">
        <v>45</v>
      </c>
      <c r="K86" s="44" t="s">
        <v>43</v>
      </c>
      <c r="L86" s="43">
        <v>12.75</v>
      </c>
    </row>
    <row r="87" spans="1:12" ht="15" x14ac:dyDescent="0.25">
      <c r="A87" s="23"/>
      <c r="B87" s="15"/>
      <c r="C87" s="11"/>
      <c r="D87" s="6" t="s">
        <v>32</v>
      </c>
      <c r="E87" s="42" t="s">
        <v>52</v>
      </c>
      <c r="F87" s="43">
        <v>25</v>
      </c>
      <c r="G87" s="43">
        <v>2</v>
      </c>
      <c r="H87" s="43">
        <v>0</v>
      </c>
      <c r="I87" s="43">
        <v>8</v>
      </c>
      <c r="J87" s="43">
        <v>43</v>
      </c>
      <c r="K87" s="44" t="s">
        <v>43</v>
      </c>
      <c r="L87" s="43">
        <v>1.3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>SUM(G82:G88)</f>
        <v>32</v>
      </c>
      <c r="H89" s="19">
        <f>SUM(H82:H88)</f>
        <v>8</v>
      </c>
      <c r="I89" s="19">
        <f>SUM(I82:I88)</f>
        <v>70</v>
      </c>
      <c r="J89" s="19">
        <f>SUM(J82:J88)</f>
        <v>493</v>
      </c>
      <c r="K89" s="25"/>
      <c r="L89" s="19">
        <f>SUM(L82:L88)</f>
        <v>64.039999999999992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600</v>
      </c>
      <c r="G100" s="32">
        <f t="shared" ref="G100" si="46">G89+G99</f>
        <v>32</v>
      </c>
      <c r="H100" s="32">
        <f t="shared" ref="H100" si="47">H89+H99</f>
        <v>8</v>
      </c>
      <c r="I100" s="32">
        <f t="shared" ref="I100" si="48">I89+I99</f>
        <v>70</v>
      </c>
      <c r="J100" s="32">
        <f t="shared" ref="J100:L100" si="49">J89+J99</f>
        <v>493</v>
      </c>
      <c r="K100" s="32"/>
      <c r="L100" s="32">
        <f t="shared" si="49"/>
        <v>64.039999999999992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83</v>
      </c>
      <c r="F101" s="40">
        <v>240</v>
      </c>
      <c r="G101" s="40">
        <v>21</v>
      </c>
      <c r="H101" s="40">
        <v>20</v>
      </c>
      <c r="I101" s="40">
        <v>43</v>
      </c>
      <c r="J101" s="40">
        <v>433</v>
      </c>
      <c r="K101" s="54" t="s">
        <v>84</v>
      </c>
      <c r="L101" s="40">
        <v>47.89</v>
      </c>
    </row>
    <row r="102" spans="1:12" ht="15" x14ac:dyDescent="0.25">
      <c r="A102" s="23"/>
      <c r="B102" s="15"/>
      <c r="C102" s="11"/>
      <c r="D102" s="6"/>
      <c r="E102" s="52"/>
      <c r="F102" s="43"/>
      <c r="G102" s="43"/>
      <c r="H102" s="43"/>
      <c r="I102" s="43"/>
      <c r="J102" s="43"/>
      <c r="K102" s="55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</v>
      </c>
      <c r="H103" s="43">
        <v>0</v>
      </c>
      <c r="I103" s="43">
        <v>6</v>
      </c>
      <c r="J103" s="43">
        <v>27</v>
      </c>
      <c r="K103" s="44" t="s">
        <v>51</v>
      </c>
      <c r="L103" s="43">
        <v>1.95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45</v>
      </c>
      <c r="G104" s="43">
        <v>3</v>
      </c>
      <c r="H104" s="43">
        <v>8</v>
      </c>
      <c r="I104" s="43">
        <v>17</v>
      </c>
      <c r="J104" s="43">
        <v>148</v>
      </c>
      <c r="K104" s="44" t="s">
        <v>43</v>
      </c>
      <c r="L104" s="43">
        <v>7.82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7" t="s">
        <v>23</v>
      </c>
      <c r="E106" s="42" t="s">
        <v>88</v>
      </c>
      <c r="F106" s="43">
        <v>25</v>
      </c>
      <c r="G106" s="43">
        <v>2</v>
      </c>
      <c r="H106" s="43">
        <v>0</v>
      </c>
      <c r="I106" s="43">
        <v>12</v>
      </c>
      <c r="J106" s="43">
        <v>59</v>
      </c>
      <c r="K106" s="44" t="s">
        <v>82</v>
      </c>
      <c r="L106" s="43">
        <v>1.3</v>
      </c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>SUM(G101:G107)</f>
        <v>26</v>
      </c>
      <c r="H108" s="19">
        <f>SUM(H101:H107)</f>
        <v>28</v>
      </c>
      <c r="I108" s="19">
        <f>SUM(I101:I107)</f>
        <v>78</v>
      </c>
      <c r="J108" s="19">
        <f>SUM(J101:J107)</f>
        <v>667</v>
      </c>
      <c r="K108" s="25"/>
      <c r="L108" s="19">
        <f>SUM(L101:L107)</f>
        <v>58.96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510</v>
      </c>
      <c r="G119" s="32">
        <f t="shared" ref="G119" si="52">G108+G118</f>
        <v>26</v>
      </c>
      <c r="H119" s="32">
        <f t="shared" ref="H119" si="53">H108+H118</f>
        <v>28</v>
      </c>
      <c r="I119" s="32">
        <f t="shared" ref="I119" si="54">I108+I118</f>
        <v>78</v>
      </c>
      <c r="J119" s="32">
        <f t="shared" ref="J119:L119" si="55">J108+J118</f>
        <v>667</v>
      </c>
      <c r="K119" s="32"/>
      <c r="L119" s="32">
        <f t="shared" si="55"/>
        <v>58.96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150</v>
      </c>
      <c r="G120" s="40">
        <v>4</v>
      </c>
      <c r="H120" s="40">
        <v>4</v>
      </c>
      <c r="I120" s="40">
        <v>22</v>
      </c>
      <c r="J120" s="40">
        <v>138</v>
      </c>
      <c r="K120" s="41" t="s">
        <v>62</v>
      </c>
      <c r="L120" s="40">
        <v>9.26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5</v>
      </c>
      <c r="H122" s="43">
        <v>4</v>
      </c>
      <c r="I122" s="43">
        <v>13</v>
      </c>
      <c r="J122" s="43">
        <v>100</v>
      </c>
      <c r="K122" s="44" t="s">
        <v>47</v>
      </c>
      <c r="L122" s="43">
        <v>10.85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</v>
      </c>
      <c r="H123" s="43">
        <v>0</v>
      </c>
      <c r="I123" s="43">
        <v>15</v>
      </c>
      <c r="J123" s="43">
        <v>70</v>
      </c>
      <c r="K123" s="44" t="s">
        <v>43</v>
      </c>
      <c r="L123" s="43">
        <v>1.56</v>
      </c>
    </row>
    <row r="124" spans="1:12" ht="15" x14ac:dyDescent="0.25">
      <c r="A124" s="14"/>
      <c r="B124" s="15"/>
      <c r="C124" s="11"/>
      <c r="D124" s="7" t="s">
        <v>24</v>
      </c>
      <c r="E124" s="42" t="s">
        <v>63</v>
      </c>
      <c r="F124" s="43">
        <v>160</v>
      </c>
      <c r="G124" s="43">
        <v>1</v>
      </c>
      <c r="H124" s="43">
        <v>1</v>
      </c>
      <c r="I124" s="43">
        <v>17</v>
      </c>
      <c r="J124" s="43">
        <v>73</v>
      </c>
      <c r="K124" s="44" t="s">
        <v>43</v>
      </c>
      <c r="L124" s="43">
        <v>15.1</v>
      </c>
    </row>
    <row r="125" spans="1:12" ht="25.5" x14ac:dyDescent="0.25">
      <c r="A125" s="14"/>
      <c r="B125" s="15"/>
      <c r="C125" s="11"/>
      <c r="D125" s="6" t="s">
        <v>26</v>
      </c>
      <c r="E125" s="62" t="s">
        <v>89</v>
      </c>
      <c r="F125" s="43">
        <v>60</v>
      </c>
      <c r="G125" s="43">
        <v>7</v>
      </c>
      <c r="H125" s="43">
        <v>16</v>
      </c>
      <c r="I125" s="43">
        <v>0</v>
      </c>
      <c r="J125" s="43">
        <v>209</v>
      </c>
      <c r="K125" s="44" t="s">
        <v>85</v>
      </c>
      <c r="L125" s="43">
        <v>22.64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56">SUM(G120:G126)</f>
        <v>19</v>
      </c>
      <c r="H127" s="19">
        <f t="shared" si="56"/>
        <v>25</v>
      </c>
      <c r="I127" s="19">
        <f t="shared" si="56"/>
        <v>67</v>
      </c>
      <c r="J127" s="19">
        <f t="shared" si="56"/>
        <v>590</v>
      </c>
      <c r="K127" s="25"/>
      <c r="L127" s="19">
        <f t="shared" ref="L127" si="57">SUM(L120:L126)</f>
        <v>59.41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600</v>
      </c>
      <c r="G138" s="32">
        <f t="shared" ref="G138" si="60">G127+G137</f>
        <v>19</v>
      </c>
      <c r="H138" s="32">
        <f t="shared" ref="H138" si="61">H127+H137</f>
        <v>25</v>
      </c>
      <c r="I138" s="32">
        <f t="shared" ref="I138" si="62">I127+I137</f>
        <v>67</v>
      </c>
      <c r="J138" s="32">
        <f t="shared" ref="J138:L138" si="63">J127+J137</f>
        <v>590</v>
      </c>
      <c r="K138" s="32"/>
      <c r="L138" s="32">
        <f t="shared" si="63"/>
        <v>59.41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 t="s">
        <v>70</v>
      </c>
      <c r="F139" s="40">
        <v>270</v>
      </c>
      <c r="G139" s="40">
        <v>23</v>
      </c>
      <c r="H139" s="40">
        <v>21</v>
      </c>
      <c r="I139" s="40">
        <v>50</v>
      </c>
      <c r="J139" s="40">
        <v>485</v>
      </c>
      <c r="K139" s="41" t="s">
        <v>64</v>
      </c>
      <c r="L139" s="40">
        <v>55.44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0</v>
      </c>
      <c r="H141" s="43">
        <v>0</v>
      </c>
      <c r="I141" s="43">
        <v>30</v>
      </c>
      <c r="J141" s="43">
        <v>120</v>
      </c>
      <c r="K141" s="44">
        <v>648</v>
      </c>
      <c r="L141" s="43">
        <v>6.98</v>
      </c>
    </row>
    <row r="142" spans="1:12" ht="15.75" customHeight="1" x14ac:dyDescent="0.25">
      <c r="A142" s="23"/>
      <c r="B142" s="15"/>
      <c r="C142" s="11"/>
      <c r="D142" s="7" t="s">
        <v>23</v>
      </c>
      <c r="E142" s="62" t="s">
        <v>40</v>
      </c>
      <c r="F142" s="43">
        <v>30</v>
      </c>
      <c r="G142" s="43">
        <v>2</v>
      </c>
      <c r="H142" s="43">
        <v>0</v>
      </c>
      <c r="I142" s="43">
        <v>15</v>
      </c>
      <c r="J142" s="43">
        <v>70</v>
      </c>
      <c r="K142" s="44" t="s">
        <v>43</v>
      </c>
      <c r="L142" s="43">
        <v>1.56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4">SUM(G139:G145)</f>
        <v>25</v>
      </c>
      <c r="H146" s="19">
        <f t="shared" si="64"/>
        <v>21</v>
      </c>
      <c r="I146" s="19">
        <f t="shared" si="64"/>
        <v>95</v>
      </c>
      <c r="J146" s="19">
        <f t="shared" si="64"/>
        <v>675</v>
      </c>
      <c r="K146" s="25"/>
      <c r="L146" s="19">
        <f t="shared" ref="L146" si="65">SUM(L139:L145)</f>
        <v>63.980000000000004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500</v>
      </c>
      <c r="G157" s="32">
        <f t="shared" ref="G157" si="68">G146+G156</f>
        <v>25</v>
      </c>
      <c r="H157" s="32">
        <f t="shared" ref="H157" si="69">H146+H156</f>
        <v>21</v>
      </c>
      <c r="I157" s="32">
        <f t="shared" ref="I157" si="70">I146+I156</f>
        <v>95</v>
      </c>
      <c r="J157" s="32">
        <f t="shared" ref="J157:L157" si="71">J146+J156</f>
        <v>675</v>
      </c>
      <c r="K157" s="32"/>
      <c r="L157" s="32">
        <f t="shared" si="71"/>
        <v>63.980000000000004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71</v>
      </c>
      <c r="F158" s="40">
        <v>180</v>
      </c>
      <c r="G158" s="40">
        <v>20</v>
      </c>
      <c r="H158" s="40">
        <v>20</v>
      </c>
      <c r="I158" s="40">
        <v>12</v>
      </c>
      <c r="J158" s="40">
        <v>306</v>
      </c>
      <c r="K158" s="54" t="s">
        <v>72</v>
      </c>
      <c r="L158" s="40">
        <v>63.16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</v>
      </c>
      <c r="H160" s="43">
        <v>0</v>
      </c>
      <c r="I160" s="43">
        <v>8</v>
      </c>
      <c r="J160" s="43">
        <v>32</v>
      </c>
      <c r="K160" s="44" t="s">
        <v>67</v>
      </c>
      <c r="L160" s="43">
        <v>2.83</v>
      </c>
    </row>
    <row r="161" spans="1:12" ht="15" x14ac:dyDescent="0.25">
      <c r="A161" s="23"/>
      <c r="B161" s="15"/>
      <c r="C161" s="11"/>
      <c r="D161" s="56" t="s">
        <v>23</v>
      </c>
      <c r="E161" s="52" t="s">
        <v>52</v>
      </c>
      <c r="F161" s="43">
        <v>37</v>
      </c>
      <c r="G161" s="43">
        <v>2</v>
      </c>
      <c r="H161" s="43">
        <v>0</v>
      </c>
      <c r="I161" s="43">
        <v>21</v>
      </c>
      <c r="J161" s="43">
        <v>63</v>
      </c>
      <c r="K161" s="55" t="s">
        <v>43</v>
      </c>
      <c r="L161" s="43">
        <v>1.4</v>
      </c>
    </row>
    <row r="162" spans="1:12" ht="15" x14ac:dyDescent="0.25">
      <c r="A162" s="23"/>
      <c r="B162" s="15"/>
      <c r="C162" s="11"/>
      <c r="D162" s="7" t="s">
        <v>24</v>
      </c>
      <c r="E162" s="42" t="s">
        <v>48</v>
      </c>
      <c r="F162" s="43">
        <v>100</v>
      </c>
      <c r="G162" s="43">
        <v>0</v>
      </c>
      <c r="H162" s="43">
        <v>0</v>
      </c>
      <c r="I162" s="43">
        <v>9</v>
      </c>
      <c r="J162" s="43">
        <v>44</v>
      </c>
      <c r="K162" s="44" t="s">
        <v>43</v>
      </c>
      <c r="L162" s="43">
        <v>6.5</v>
      </c>
    </row>
    <row r="163" spans="1:12" ht="15" x14ac:dyDescent="0.25">
      <c r="A163" s="23"/>
      <c r="B163" s="15"/>
      <c r="C163" s="11"/>
      <c r="D163" s="63" t="s">
        <v>26</v>
      </c>
      <c r="E163" s="42" t="s">
        <v>80</v>
      </c>
      <c r="F163" s="43">
        <v>60</v>
      </c>
      <c r="G163" s="43">
        <v>10</v>
      </c>
      <c r="H163" s="43">
        <v>9</v>
      </c>
      <c r="I163" s="43">
        <v>22</v>
      </c>
      <c r="J163" s="43">
        <v>201</v>
      </c>
      <c r="K163" s="44" t="s">
        <v>43</v>
      </c>
      <c r="L163" s="43">
        <v>17.68</v>
      </c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SUM(F158:F163)</f>
        <v>577</v>
      </c>
      <c r="G164" s="19">
        <f>SUM(G158:G163)</f>
        <v>32</v>
      </c>
      <c r="H164" s="19">
        <f>SUM(H158:H163)</f>
        <v>29</v>
      </c>
      <c r="I164" s="19">
        <f>SUM(I158:I163)</f>
        <v>72</v>
      </c>
      <c r="J164" s="19">
        <f>SUM(J158:J163)</f>
        <v>646</v>
      </c>
      <c r="K164" s="25"/>
      <c r="L164" s="19">
        <f>SUM(L158:L163)</f>
        <v>91.57</v>
      </c>
    </row>
    <row r="165" spans="1:12" ht="15" x14ac:dyDescent="0.25">
      <c r="A165" s="26">
        <f>A158</f>
        <v>2</v>
      </c>
      <c r="B165" s="13">
        <f>B158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2">SUM(G165:G173)</f>
        <v>0</v>
      </c>
      <c r="H174" s="19">
        <f t="shared" si="72"/>
        <v>0</v>
      </c>
      <c r="I174" s="19">
        <f t="shared" si="72"/>
        <v>0</v>
      </c>
      <c r="J174" s="19">
        <f t="shared" si="72"/>
        <v>0</v>
      </c>
      <c r="K174" s="25"/>
      <c r="L174" s="19">
        <f t="shared" ref="L174" si="73">SUM(L165:L173)</f>
        <v>0</v>
      </c>
    </row>
    <row r="175" spans="1:12" ht="15" x14ac:dyDescent="0.2">
      <c r="A175" s="29">
        <f>A158</f>
        <v>2</v>
      </c>
      <c r="B175" s="30">
        <f>B158</f>
        <v>4</v>
      </c>
      <c r="C175" s="67" t="s">
        <v>4</v>
      </c>
      <c r="D175" s="68"/>
      <c r="E175" s="31"/>
      <c r="F175" s="32">
        <f>F164+F174</f>
        <v>577</v>
      </c>
      <c r="G175" s="32">
        <f t="shared" ref="G175" si="74">G164+G174</f>
        <v>32</v>
      </c>
      <c r="H175" s="32">
        <f t="shared" ref="H175" si="75">H164+H174</f>
        <v>29</v>
      </c>
      <c r="I175" s="32">
        <f t="shared" ref="I175" si="76">I164+I174</f>
        <v>72</v>
      </c>
      <c r="J175" s="32">
        <f t="shared" ref="J175:L175" si="77">J164+J174</f>
        <v>646</v>
      </c>
      <c r="K175" s="32"/>
      <c r="L175" s="32">
        <f t="shared" si="77"/>
        <v>91.57</v>
      </c>
    </row>
    <row r="176" spans="1:12" ht="25.5" x14ac:dyDescent="0.25">
      <c r="A176" s="20">
        <v>2</v>
      </c>
      <c r="B176" s="21">
        <v>5</v>
      </c>
      <c r="C176" s="22" t="s">
        <v>20</v>
      </c>
      <c r="D176" s="5" t="s">
        <v>21</v>
      </c>
      <c r="E176" s="53" t="s">
        <v>77</v>
      </c>
      <c r="F176" s="40">
        <v>270</v>
      </c>
      <c r="G176" s="40">
        <v>18</v>
      </c>
      <c r="H176" s="40">
        <v>11</v>
      </c>
      <c r="I176" s="40">
        <v>32</v>
      </c>
      <c r="J176" s="40">
        <v>302</v>
      </c>
      <c r="K176" s="54" t="s">
        <v>73</v>
      </c>
      <c r="L176" s="40">
        <v>38.65</v>
      </c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 t="s">
        <v>68</v>
      </c>
      <c r="F178" s="43">
        <v>200</v>
      </c>
      <c r="G178" s="43">
        <v>0</v>
      </c>
      <c r="H178" s="43">
        <v>0</v>
      </c>
      <c r="I178" s="43">
        <v>10</v>
      </c>
      <c r="J178" s="43">
        <v>42</v>
      </c>
      <c r="K178" s="44" t="s">
        <v>69</v>
      </c>
      <c r="L178" s="43">
        <v>3.48</v>
      </c>
    </row>
    <row r="179" spans="1:12" ht="15" x14ac:dyDescent="0.25">
      <c r="A179" s="23"/>
      <c r="B179" s="15"/>
      <c r="C179" s="11"/>
      <c r="D179" s="7" t="s">
        <v>23</v>
      </c>
      <c r="E179" s="42" t="s">
        <v>40</v>
      </c>
      <c r="F179" s="43">
        <v>30</v>
      </c>
      <c r="G179" s="43">
        <v>2</v>
      </c>
      <c r="H179" s="43">
        <v>0</v>
      </c>
      <c r="I179" s="43">
        <v>15</v>
      </c>
      <c r="J179" s="43">
        <v>71</v>
      </c>
      <c r="K179" s="44" t="s">
        <v>43</v>
      </c>
      <c r="L179" s="43">
        <v>1.04</v>
      </c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25.5" x14ac:dyDescent="0.25">
      <c r="A181" s="23"/>
      <c r="B181" s="15"/>
      <c r="C181" s="11"/>
      <c r="D181" s="6" t="s">
        <v>26</v>
      </c>
      <c r="E181" s="42" t="s">
        <v>89</v>
      </c>
      <c r="F181" s="43">
        <v>60</v>
      </c>
      <c r="G181" s="43">
        <v>6</v>
      </c>
      <c r="H181" s="43">
        <v>14.5</v>
      </c>
      <c r="I181" s="43">
        <v>8</v>
      </c>
      <c r="J181" s="43">
        <v>177</v>
      </c>
      <c r="K181" s="44" t="s">
        <v>86</v>
      </c>
      <c r="L181" s="43">
        <v>17.96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560</v>
      </c>
      <c r="G183" s="19">
        <f>SUM(G176:G182)</f>
        <v>26</v>
      </c>
      <c r="H183" s="19">
        <f>SUM(H176:H182)</f>
        <v>25.5</v>
      </c>
      <c r="I183" s="19">
        <f>SUM(I176:I182)</f>
        <v>65</v>
      </c>
      <c r="J183" s="19">
        <f>SUM(J176:J182)</f>
        <v>592</v>
      </c>
      <c r="K183" s="25"/>
      <c r="L183" s="19">
        <f>SUM(L176:L182)</f>
        <v>61.129999999999995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78">SUM(G184:G192)</f>
        <v>0</v>
      </c>
      <c r="H193" s="19">
        <f t="shared" si="78"/>
        <v>0</v>
      </c>
      <c r="I193" s="19">
        <f t="shared" si="78"/>
        <v>0</v>
      </c>
      <c r="J193" s="19">
        <f t="shared" si="78"/>
        <v>0</v>
      </c>
      <c r="K193" s="25"/>
      <c r="L193" s="19">
        <f t="shared" ref="L193" si="79">SUM(L184:L192)</f>
        <v>0</v>
      </c>
    </row>
    <row r="194" spans="1:12" ht="15" x14ac:dyDescent="0.2">
      <c r="A194" s="29">
        <f>A176</f>
        <v>2</v>
      </c>
      <c r="B194" s="30">
        <f>B176</f>
        <v>5</v>
      </c>
      <c r="C194" s="67" t="s">
        <v>4</v>
      </c>
      <c r="D194" s="68"/>
      <c r="E194" s="31"/>
      <c r="F194" s="32">
        <f>F183+F193</f>
        <v>560</v>
      </c>
      <c r="G194" s="32">
        <f t="shared" ref="G194" si="80">G183+G193</f>
        <v>26</v>
      </c>
      <c r="H194" s="32">
        <f t="shared" ref="H194" si="81">H183+H193</f>
        <v>25.5</v>
      </c>
      <c r="I194" s="32">
        <f t="shared" ref="I194" si="82">I183+I193</f>
        <v>65</v>
      </c>
      <c r="J194" s="32">
        <f t="shared" ref="J194:L194" si="83">J183+J193</f>
        <v>592</v>
      </c>
      <c r="K194" s="32"/>
      <c r="L194" s="32">
        <f t="shared" si="83"/>
        <v>61.129999999999995</v>
      </c>
    </row>
    <row r="195" spans="1:12" x14ac:dyDescent="0.2">
      <c r="A195" s="27"/>
      <c r="B195" s="28"/>
      <c r="C195" s="69" t="s">
        <v>5</v>
      </c>
      <c r="D195" s="69"/>
      <c r="E195" s="69"/>
      <c r="F195" s="34">
        <f>(F24+F43+F62+F81+F100+F119+F138+F157+F175+F194)/(IF(F24=0,0,1)+IF(F43=0,0,1)+IF(F62=0,0,1)+IF(F81=0,0,1)+IF(F100=0,0,1)+IF(F119=0,0,1)+IF(F138=0,0,1)+IF(F157=0,0,1)+IF(F175=0,0,1)+IF(F194=0,0,1))</f>
        <v>546.70000000000005</v>
      </c>
      <c r="G195" s="34">
        <f>(G24+G43+G62+G81+G100+G119+G138+G157+G175+G194)/(IF(G24=0,0,1)+IF(G43=0,0,1)+IF(G62=0,0,1)+IF(G81=0,0,1)+IF(G100=0,0,1)+IF(G119=0,0,1)+IF(G138=0,0,1)+IF(G157=0,0,1)+IF(G175=0,0,1)+IF(G194=0,0,1))</f>
        <v>25.660000000000004</v>
      </c>
      <c r="H195" s="34">
        <f>(H24+H43+H62+H81+H100+H119+H138+H157+H175+H194)/(IF(H24=0,0,1)+IF(H43=0,0,1)+IF(H62=0,0,1)+IF(H81=0,0,1)+IF(H100=0,0,1)+IF(H119=0,0,1)+IF(H138=0,0,1)+IF(H157=0,0,1)+IF(H175=0,0,1)+IF(H194=0,0,1))</f>
        <v>25.8</v>
      </c>
      <c r="I195" s="34">
        <f>(I24+I43+I62+I81+I100+I119+I138+I157+I175+I194)/(IF(I24=0,0,1)+IF(I43=0,0,1)+IF(I62=0,0,1)+IF(I81=0,0,1)+IF(I100=0,0,1)+IF(I119=0,0,1)+IF(I138=0,0,1)+IF(I157=0,0,1)+IF(I175=0,0,1)+IF(I194=0,0,1))</f>
        <v>72.87</v>
      </c>
      <c r="J195" s="34">
        <f>(J24+J43+J62+J81+J100+J119+J138+J157+J175+J194)/(IF(J24=0,0,1)+IF(J43=0,0,1)+IF(J62=0,0,1)+IF(J81=0,0,1)+IF(J100=0,0,1)+IF(J119=0,0,1)+IF(J138=0,0,1)+IF(J157=0,0,1)+IF(J175=0,0,1)+IF(J194=0,0,1))</f>
        <v>602.63</v>
      </c>
      <c r="K195" s="34"/>
      <c r="L195" s="34">
        <f>(L24+L43+L62+L81+L100+L119+L138+L157+L175+L194)/(IF(L24=0,0,1)+IF(L43=0,0,1)+IF(L62=0,0,1)+IF(L81=0,0,1)+IF(L100=0,0,1)+IF(L119=0,0,1)+IF(L138=0,0,1)+IF(L157=0,0,1)+IF(L175=0,0,1)+IF(L194=0,0,1))</f>
        <v>64.86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2023-10-16T09:24:33Z</cp:lastPrinted>
  <dcterms:created xsi:type="dcterms:W3CDTF">2022-05-16T14:23:56Z</dcterms:created>
  <dcterms:modified xsi:type="dcterms:W3CDTF">2024-08-23T05:11:29Z</dcterms:modified>
</cp:coreProperties>
</file>